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68"/>
  </bookViews>
  <sheets>
    <sheet name="N1-კრებსითი სატენდერო" sheetId="29" r:id="rId1"/>
  </sheets>
  <externalReferences>
    <externalReference r:id="rId2"/>
  </externalReferences>
  <definedNames>
    <definedName name="_xlnm._FilterDatabase" localSheetId="0" hidden="1">'N1-კრებსითი სატენდერო'!$A$6:$G$63</definedName>
    <definedName name="_xlnm.Print_Area" localSheetId="0">'N1-კრებსითი სატენდერო'!$A$2:$F$65</definedName>
    <definedName name="_xlnm.Print_Titles" localSheetId="0">'N1-კრებსითი სატენდერო'!#REF!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29" l="1"/>
  <c r="F55" i="29"/>
  <c r="F54" i="29"/>
  <c r="F53" i="29"/>
  <c r="F52" i="29"/>
  <c r="F51" i="29"/>
  <c r="F50" i="29"/>
  <c r="F49" i="29"/>
  <c r="F48" i="29"/>
  <c r="F47" i="29"/>
  <c r="F46" i="29"/>
  <c r="F45" i="29"/>
  <c r="F44" i="29"/>
  <c r="F43" i="29"/>
  <c r="F42" i="29"/>
  <c r="F41" i="29"/>
  <c r="F40" i="29"/>
  <c r="F39" i="29"/>
  <c r="F38" i="29"/>
  <c r="F37" i="29"/>
  <c r="F36" i="29"/>
  <c r="F35" i="29"/>
  <c r="F34" i="29"/>
  <c r="F33" i="29"/>
  <c r="F32" i="29"/>
  <c r="F31" i="29"/>
  <c r="F30" i="29"/>
  <c r="F29" i="29"/>
  <c r="F28" i="29"/>
  <c r="F27" i="29"/>
  <c r="F26" i="29"/>
  <c r="F25" i="29"/>
  <c r="F24" i="29"/>
  <c r="F23" i="29"/>
  <c r="F22" i="29"/>
  <c r="F21" i="29"/>
  <c r="F20" i="29"/>
  <c r="F19" i="29"/>
  <c r="F18" i="29"/>
  <c r="F17" i="29"/>
  <c r="F16" i="29"/>
  <c r="F15" i="29"/>
  <c r="F14" i="29"/>
  <c r="F13" i="29"/>
  <c r="F12" i="29"/>
  <c r="F11" i="29"/>
  <c r="F10" i="29"/>
  <c r="F9" i="29"/>
  <c r="F8" i="29"/>
  <c r="F7" i="29"/>
  <c r="F57" i="29" l="1"/>
  <c r="F58" i="29" l="1"/>
  <c r="F59" i="29" s="1"/>
  <c r="F60" i="29" l="1"/>
  <c r="F61" i="29" s="1"/>
  <c r="F63" i="29" l="1"/>
  <c r="F62" i="29"/>
</calcChain>
</file>

<file path=xl/sharedStrings.xml><?xml version="1.0" encoding="utf-8"?>
<sst xmlns="http://schemas.openxmlformats.org/spreadsheetml/2006/main" count="213" uniqueCount="114">
  <si>
    <t>N</t>
  </si>
  <si>
    <t xml:space="preserve">სამუშაოს დასახელება </t>
  </si>
  <si>
    <t>განზ. ერთ.</t>
  </si>
  <si>
    <t>ერთ.ფასი</t>
  </si>
  <si>
    <t>მ</t>
  </si>
  <si>
    <t>სულ პირდაპირი ხარჯები</t>
  </si>
  <si>
    <t>სულ</t>
  </si>
  <si>
    <t>გეგმიური მოგება</t>
  </si>
  <si>
    <t>წყალი</t>
  </si>
  <si>
    <t>ც</t>
  </si>
  <si>
    <t>ტ</t>
  </si>
  <si>
    <t xml:space="preserve">ჭის ქვეშ ქვიშა-ხრეშოვანი  (ფრაქცია 0-56 მმ) ნარევის  ბალიშის მოწყობა 10 სმ </t>
  </si>
  <si>
    <t>მ3</t>
  </si>
  <si>
    <t>2</t>
  </si>
  <si>
    <t>3</t>
  </si>
  <si>
    <t>4</t>
  </si>
  <si>
    <t>5</t>
  </si>
  <si>
    <t>6</t>
  </si>
  <si>
    <t>7</t>
  </si>
  <si>
    <t>12</t>
  </si>
  <si>
    <t>13</t>
  </si>
  <si>
    <t>კგ</t>
  </si>
  <si>
    <t xml:space="preserve">ქვიშა-ცემენტის ხსნარი M-100 </t>
  </si>
  <si>
    <t xml:space="preserve">ქვიშა-ცემენტის ხსნარზე წყალშეუღწევადი დანამატი W8 </t>
  </si>
  <si>
    <t>8</t>
  </si>
  <si>
    <t>10</t>
  </si>
  <si>
    <t>9</t>
  </si>
  <si>
    <t>20-1</t>
  </si>
  <si>
    <t>14-1</t>
  </si>
  <si>
    <t>4-1</t>
  </si>
  <si>
    <t>11-1</t>
  </si>
  <si>
    <t>13-1</t>
  </si>
  <si>
    <t>ადგ.</t>
  </si>
  <si>
    <t>რაოდენობა</t>
  </si>
  <si>
    <t xml:space="preserve">  სულ                                 (ლარი)</t>
  </si>
  <si>
    <t>თხევადი ბიტუმი</t>
  </si>
  <si>
    <t>20</t>
  </si>
  <si>
    <t>არსებული კაბელების დამაგრება საპროექტო თხრილში</t>
  </si>
  <si>
    <t>15</t>
  </si>
  <si>
    <t>19</t>
  </si>
  <si>
    <t>26</t>
  </si>
  <si>
    <t>27</t>
  </si>
  <si>
    <t>28</t>
  </si>
  <si>
    <t>19-1</t>
  </si>
  <si>
    <t>19-2</t>
  </si>
  <si>
    <t>21-1</t>
  </si>
  <si>
    <t>34</t>
  </si>
  <si>
    <t>16</t>
  </si>
  <si>
    <t>თუჯის ჩარჩო ხუფი  65 სმ</t>
  </si>
  <si>
    <t>არსებული წყალსადენის მილის დამაგრება საპროექტო თხრილში</t>
  </si>
  <si>
    <t xml:space="preserve">არსებული სანიღვრე მილის დამაგრება </t>
  </si>
  <si>
    <t>არსებული კანალიზაციის ჭის ღიობის ამოვსება ბეტონის ხსნარით M-50 (B3.5)</t>
  </si>
  <si>
    <t>დემონტირებული მილების დატვირთვა ავტოთვითმცლელზე და გატანა სამშენებლო მოედნიდან 23 კმ-ში</t>
  </si>
  <si>
    <t>დემონტირებული ჭების დატვირთვა ავტოთვითმცლელზე და გატანა სამშენებლო მოედნიდან 23 კმ-ში</t>
  </si>
  <si>
    <t>14</t>
  </si>
  <si>
    <t>17</t>
  </si>
  <si>
    <t>18</t>
  </si>
  <si>
    <t>24</t>
  </si>
  <si>
    <t>25</t>
  </si>
  <si>
    <t>29</t>
  </si>
  <si>
    <t>30</t>
  </si>
  <si>
    <t>17-1</t>
  </si>
  <si>
    <t>17-2</t>
  </si>
  <si>
    <t>18-1</t>
  </si>
  <si>
    <t>18-2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</si>
  <si>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</si>
  <si>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</si>
  <si>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ზურაბ ჟვანიას მოედანზე (გაგარინის ქუჩა) არსებული წყალარინების ქსელის რეაბილიტაცია</t>
  </si>
  <si>
    <t>კონტრაქტორის მასალა</t>
  </si>
  <si>
    <t>კონტრაქტორის მომსახურება</t>
  </si>
  <si>
    <t>ზედნადები ხარჯები</t>
  </si>
  <si>
    <t>დ.ღ.გ.</t>
  </si>
  <si>
    <t>gwp</t>
  </si>
  <si>
    <t>ასფალტის საფარის კონტურების ჩახერხვა. მოხსნა მექანიზმით დატვირთვა და გატანა 23 კმ-ზე</t>
  </si>
  <si>
    <t>IV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 23 კმ-ზე</t>
  </si>
  <si>
    <t>V კატ. გრუნტის დამუშავება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 23კმ-ზე</t>
  </si>
  <si>
    <t>მსხვილმარცვლოვანი ასფალტობეტონის საფარის მოწყობა სისქით 6 სმ. (მასალის გათვალისწინებით)</t>
  </si>
  <si>
    <t>წვრილმარცვლოვანი ასფალტობეტონის საფარის მოწყობა სისქ. 4 სმ. (მასალის გათვალისწინებით)</t>
  </si>
  <si>
    <t>5-1</t>
  </si>
  <si>
    <t>2-20 მმ ფრაქციის ქვიშა-ხრეშოვანი ნარევით თხრილის შევსება და დატკეპნა</t>
  </si>
  <si>
    <t xml:space="preserve">0-40 მმ ფრაქციული ღორღით თხრილის შევსება და დატკეპნა, სისქით 20 სმ. </t>
  </si>
  <si>
    <t>0-80 მმ; 0-120 მმ ფრაქციის ქვიშა-ხრეშოვანი ნარევით თხრილის შევსება და დატკეპნა</t>
  </si>
  <si>
    <t xml:space="preserve"> ჰიდროსაიზოლაციო მასალა  "პენებარი" </t>
  </si>
  <si>
    <t>11</t>
  </si>
  <si>
    <t>კომპ.</t>
  </si>
  <si>
    <t>პოლიეთილენის გოფრირებული მილის მოწყობა SN8 d=500მმ მილძაბრა ბოლოთი</t>
  </si>
  <si>
    <t>12-1</t>
  </si>
  <si>
    <t>პოლიეთილენის გოფრირებული მილი SN8 d=500მმ</t>
  </si>
  <si>
    <t>პოლიეთილენის გოფრირებული მილი SN8 d=500მმ, გამოცდა ჰერმეტულობაზე</t>
  </si>
  <si>
    <t>პოლიეთილენის გოფრირებული ქუროს მონტაჟი, d=500 მმ.</t>
  </si>
  <si>
    <t>პოლიეთილენის გოფრირებული ქურო d=500 მმ.</t>
  </si>
  <si>
    <t>კანალიზაციის გოფრირებული                                                               SN8 d=500 მმ მილის შემაერთებელი ქუროსთვის რეზინის საფენი</t>
  </si>
  <si>
    <t>სასიგნალო ლენტის  მოწყობა  SN8 d=250 მმ მილზე</t>
  </si>
  <si>
    <t>საპროექტო d=500 მმ მილის შეჭრა  საპროექტო ჭაში</t>
  </si>
  <si>
    <t>არსებული d=500 მმ  მილის შეჭრა გადაერთება საპროექტო ჭაში</t>
  </si>
  <si>
    <t>არსებული d=400 მმ  მილის შეჭრა გადაერთება საპროექტო ჭაში</t>
  </si>
  <si>
    <t>არსებული d=250 მმ  მილის შეჭრა გადაერთება საპროექტო ჭაში</t>
  </si>
  <si>
    <t>20-2</t>
  </si>
  <si>
    <t>21</t>
  </si>
  <si>
    <t>არსებული d=200 მმ  მილის შეჭრა გადაერთება საპროექტო ჭაში</t>
  </si>
  <si>
    <t>21-2</t>
  </si>
  <si>
    <t>22</t>
  </si>
  <si>
    <t>კანალიზაციის არსებული d=500 (გოფრირებული) მილის დემონტაჟი</t>
  </si>
  <si>
    <t>23</t>
  </si>
  <si>
    <t>კანალიზაციის არსებული d=250 (გოფრირებული) მილის დემონტაჟი</t>
  </si>
  <si>
    <t>კანალიზაციის (რკინა ბეტონის) არსებული ჭის d-1.5 მ Σh-7.4 მ დემონტაჟი  (2 ცალი)</t>
  </si>
  <si>
    <t xml:space="preserve">დემონტირებული ჭის ჩარჩო                                        ხუფების  დატვირთვა ავტოთვით-                                   მცლელზე  გატანა და გადმო-                                                              ტვირთვა  (დასაწყობება)  (10 ცალი)                                        </t>
  </si>
  <si>
    <t>31</t>
  </si>
  <si>
    <t>32</t>
  </si>
  <si>
    <t>არსებული განშტოების მილების d=500 მმ  მრავალჯერადი გამოყენების პნევმო დამხშობი  ბალიშების შეძენა; მონტაჟი და დემონტაჟი</t>
  </si>
  <si>
    <t>33</t>
  </si>
  <si>
    <t>არსებული განშტოების მილების d=400 მმ  მრავალჯერადი გამოყენების პნევმო დამხშობი  ბალიშების შეძენა; მონტაჟი და დემონტაჟი</t>
  </si>
  <si>
    <t>არსებული განშტოების მილების d=250 მმ  მრავალჯერადი გამოყენების პნევმო დამხშობი  ბალიშების შეძენა; მონტაჟი და დემონტაჟი</t>
  </si>
  <si>
    <r>
      <t>რ/ბ ანაკრები წრიული ჭის        D=2000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 xml:space="preserve">=0÷5500 მმ-მდე სრული კომპლექტის შეძენა-მოწყობა, ჰიდროიზოლაციით (იხ. პროექტი). შენიშვნა: თუჯის ხუფი მოწოდებული იქნება დამკვეთის მიერ.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</si>
</sst>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\ _₾_-;\-* #,##0.00\ _₾_-;_-* &quot;-&quot;??\ _₾_-;_-@_-"/>
    <numFmt numFmtId="165" formatCode="0.0"/>
    <numFmt numFmtId="166" formatCode="0.000"/>
    <numFmt numFmtId="167" formatCode="_-* #,##0.00_р_._-;\-* #,##0.00_р_._-;_-* &quot;-&quot;??_р_._-;_-@_-"/>
    <numFmt numFmtId="170" formatCode="_(#,##0_);_(\(#,##0\);_(\ \-\ 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Segoe UI"/>
      <family val="2"/>
    </font>
    <font>
      <sz val="10"/>
      <name val="Segoe UI"/>
      <family val="2"/>
    </font>
    <font>
      <vertAlign val="superscript"/>
      <sz val="10"/>
      <name val="Segoe UI"/>
      <family val="2"/>
    </font>
    <font>
      <vertAlign val="subscript"/>
      <sz val="10"/>
      <name val="Segoe UI"/>
      <family val="2"/>
    </font>
    <font>
      <sz val="10"/>
      <color indexed="8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7">
    <xf numFmtId="0" fontId="0" fillId="0" borderId="0" xfId="0"/>
    <xf numFmtId="0" fontId="5" fillId="2" borderId="12" xfId="1" applyFont="1" applyFill="1" applyBorder="1" applyAlignment="1">
      <alignment vertical="center"/>
    </xf>
    <xf numFmtId="0" fontId="5" fillId="2" borderId="0" xfId="1" applyFont="1" applyFill="1" applyAlignment="1">
      <alignment vertical="center"/>
    </xf>
    <xf numFmtId="0" fontId="5" fillId="2" borderId="10" xfId="1" applyFont="1" applyFill="1" applyBorder="1" applyAlignment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2" borderId="4" xfId="1" applyFont="1" applyFill="1" applyBorder="1" applyAlignment="1" applyProtection="1">
      <alignment horizontal="center" vertical="center"/>
      <protection locked="0"/>
    </xf>
    <xf numFmtId="49" fontId="5" fillId="2" borderId="11" xfId="1" applyNumberFormat="1" applyFont="1" applyFill="1" applyBorder="1" applyAlignment="1" applyProtection="1">
      <alignment horizontal="center" vertical="center"/>
      <protection locked="0"/>
    </xf>
    <xf numFmtId="0" fontId="5" fillId="2" borderId="12" xfId="1" applyFont="1" applyFill="1" applyBorder="1" applyAlignment="1" applyProtection="1">
      <alignment horizontal="center" vertical="center"/>
      <protection locked="0"/>
    </xf>
    <xf numFmtId="2" fontId="5" fillId="2" borderId="12" xfId="1" applyNumberFormat="1" applyFont="1" applyFill="1" applyBorder="1" applyAlignment="1" applyProtection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 applyProtection="1">
      <alignment horizontal="center" vertical="center"/>
    </xf>
    <xf numFmtId="165" fontId="5" fillId="2" borderId="12" xfId="0" applyNumberFormat="1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2" fontId="5" fillId="2" borderId="12" xfId="1" applyNumberFormat="1" applyFont="1" applyFill="1" applyBorder="1" applyAlignment="1">
      <alignment horizontal="center" vertical="center"/>
    </xf>
    <xf numFmtId="49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165" fontId="5" fillId="2" borderId="12" xfId="1" applyNumberFormat="1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165" fontId="5" fillId="2" borderId="12" xfId="0" applyNumberFormat="1" applyFont="1" applyFill="1" applyBorder="1" applyAlignment="1">
      <alignment horizontal="center" vertical="center"/>
    </xf>
    <xf numFmtId="49" fontId="5" fillId="2" borderId="14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1" applyFont="1" applyFill="1" applyAlignment="1">
      <alignment vertical="center"/>
    </xf>
    <xf numFmtId="49" fontId="5" fillId="0" borderId="0" xfId="1" applyNumberFormat="1" applyFont="1" applyFill="1" applyBorder="1" applyAlignment="1">
      <alignment horizontal="center" vertical="center"/>
    </xf>
    <xf numFmtId="1" fontId="5" fillId="0" borderId="3" xfId="1" applyNumberFormat="1" applyFont="1" applyFill="1" applyBorder="1" applyAlignment="1">
      <alignment horizontal="center" vertical="center"/>
    </xf>
    <xf numFmtId="0" fontId="5" fillId="0" borderId="0" xfId="1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49" fontId="5" fillId="0" borderId="8" xfId="1" applyNumberFormat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49" fontId="4" fillId="0" borderId="8" xfId="1" applyNumberFormat="1" applyFont="1" applyFill="1" applyBorder="1" applyAlignment="1">
      <alignment horizontal="center" vertical="center"/>
    </xf>
    <xf numFmtId="9" fontId="5" fillId="0" borderId="9" xfId="1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43" fontId="5" fillId="0" borderId="9" xfId="5" applyFont="1" applyFill="1" applyBorder="1" applyAlignment="1" applyProtection="1">
      <alignment horizontal="center" vertical="center"/>
    </xf>
    <xf numFmtId="49" fontId="4" fillId="0" borderId="5" xfId="1" applyNumberFormat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49" fontId="5" fillId="0" borderId="0" xfId="1" applyNumberFormat="1" applyFont="1" applyFill="1" applyAlignment="1">
      <alignment vertical="center"/>
    </xf>
    <xf numFmtId="0" fontId="5" fillId="0" borderId="1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1" xfId="1" applyFont="1" applyFill="1" applyBorder="1" applyAlignment="1">
      <alignment vertical="center"/>
    </xf>
    <xf numFmtId="0" fontId="5" fillId="0" borderId="0" xfId="1" applyFont="1" applyFill="1" applyBorder="1" applyAlignment="1"/>
    <xf numFmtId="0" fontId="5" fillId="0" borderId="0" xfId="1" applyFont="1" applyFill="1" applyAlignment="1"/>
    <xf numFmtId="0" fontId="4" fillId="0" borderId="9" xfId="1" applyFont="1" applyFill="1" applyBorder="1" applyAlignment="1" applyProtection="1">
      <alignment vertical="center"/>
      <protection locked="0"/>
    </xf>
    <xf numFmtId="0" fontId="5" fillId="0" borderId="9" xfId="1" applyFont="1" applyFill="1" applyBorder="1" applyAlignment="1">
      <alignment vertical="center"/>
    </xf>
    <xf numFmtId="0" fontId="4" fillId="0" borderId="9" xfId="1" applyFont="1" applyFill="1" applyBorder="1" applyAlignment="1">
      <alignment vertical="center"/>
    </xf>
    <xf numFmtId="0" fontId="4" fillId="0" borderId="6" xfId="1" applyFont="1" applyFill="1" applyBorder="1" applyAlignment="1">
      <alignment vertical="center"/>
    </xf>
    <xf numFmtId="43" fontId="5" fillId="0" borderId="9" xfId="5" applyFont="1" applyFill="1" applyBorder="1" applyAlignment="1" applyProtection="1">
      <alignment horizontal="center" vertical="center"/>
      <protection locked="0"/>
    </xf>
    <xf numFmtId="43" fontId="4" fillId="0" borderId="9" xfId="5" applyFont="1" applyFill="1" applyBorder="1" applyAlignment="1" applyProtection="1">
      <alignment horizontal="center" vertical="center"/>
    </xf>
    <xf numFmtId="43" fontId="4" fillId="0" borderId="9" xfId="5" applyFont="1" applyFill="1" applyBorder="1" applyAlignment="1">
      <alignment horizontal="center" vertical="center"/>
    </xf>
    <xf numFmtId="43" fontId="5" fillId="0" borderId="9" xfId="5" applyFont="1" applyFill="1" applyBorder="1" applyAlignment="1">
      <alignment horizontal="center" vertical="center"/>
    </xf>
    <xf numFmtId="43" fontId="4" fillId="0" borderId="6" xfId="5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 wrapText="1"/>
    </xf>
    <xf numFmtId="170" fontId="4" fillId="0" borderId="1" xfId="1" applyNumberFormat="1" applyFont="1" applyFill="1" applyBorder="1" applyAlignment="1">
      <alignment horizontal="right" vertical="center"/>
    </xf>
    <xf numFmtId="9" fontId="5" fillId="0" borderId="16" xfId="1" applyNumberFormat="1" applyFont="1" applyFill="1" applyBorder="1" applyAlignment="1">
      <alignment horizontal="center" vertical="center"/>
    </xf>
    <xf numFmtId="0" fontId="5" fillId="2" borderId="15" xfId="1" applyFont="1" applyFill="1" applyBorder="1" applyAlignment="1" applyProtection="1">
      <alignment vertical="center"/>
      <protection locked="0"/>
    </xf>
    <xf numFmtId="49" fontId="5" fillId="0" borderId="2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165" fontId="5" fillId="2" borderId="12" xfId="2" applyNumberFormat="1" applyFont="1" applyFill="1" applyBorder="1" applyAlignment="1" applyProtection="1">
      <alignment horizontal="center" vertical="center"/>
    </xf>
    <xf numFmtId="165" fontId="5" fillId="2" borderId="15" xfId="2" applyNumberFormat="1" applyFont="1" applyFill="1" applyBorder="1" applyAlignment="1">
      <alignment horizontal="center" vertical="center"/>
    </xf>
    <xf numFmtId="2" fontId="5" fillId="2" borderId="12" xfId="2" applyNumberFormat="1" applyFont="1" applyFill="1" applyBorder="1" applyAlignment="1">
      <alignment horizontal="center" vertical="center"/>
    </xf>
    <xf numFmtId="165" fontId="5" fillId="2" borderId="12" xfId="2" applyNumberFormat="1" applyFont="1" applyFill="1" applyBorder="1" applyAlignment="1">
      <alignment horizontal="center" vertical="center"/>
    </xf>
    <xf numFmtId="2" fontId="5" fillId="2" borderId="12" xfId="2" applyNumberFormat="1" applyFont="1" applyFill="1" applyBorder="1" applyAlignment="1" applyProtection="1">
      <alignment horizontal="center" vertical="center"/>
    </xf>
    <xf numFmtId="166" fontId="5" fillId="2" borderId="12" xfId="2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8" fillId="2" borderId="12" xfId="0" applyFont="1" applyFill="1" applyBorder="1" applyAlignment="1" applyProtection="1">
      <alignment horizontal="center" vertical="center"/>
    </xf>
    <xf numFmtId="0" fontId="5" fillId="2" borderId="12" xfId="1" applyFont="1" applyFill="1" applyBorder="1" applyAlignment="1" applyProtection="1">
      <alignment vertical="center"/>
      <protection locked="0"/>
    </xf>
    <xf numFmtId="2" fontId="8" fillId="2" borderId="12" xfId="0" applyNumberFormat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vertical="center"/>
    </xf>
    <xf numFmtId="0" fontId="8" fillId="2" borderId="12" xfId="0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left" vertical="center"/>
    </xf>
    <xf numFmtId="166" fontId="8" fillId="2" borderId="12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/>
    </xf>
    <xf numFmtId="0" fontId="5" fillId="2" borderId="12" xfId="0" applyFont="1" applyFill="1" applyBorder="1" applyAlignment="1">
      <alignment horizontal="left" vertical="center"/>
    </xf>
    <xf numFmtId="43" fontId="5" fillId="2" borderId="4" xfId="5" applyFont="1" applyFill="1" applyBorder="1" applyAlignment="1" applyProtection="1">
      <alignment horizontal="center" vertical="center"/>
      <protection locked="0"/>
    </xf>
    <xf numFmtId="43" fontId="5" fillId="2" borderId="4" xfId="5" applyFont="1" applyFill="1" applyBorder="1" applyAlignment="1" applyProtection="1">
      <alignment horizontal="center" vertical="center"/>
    </xf>
    <xf numFmtId="43" fontId="5" fillId="2" borderId="12" xfId="5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2" fontId="5" fillId="0" borderId="3" xfId="1" applyNumberFormat="1" applyFont="1" applyFill="1" applyBorder="1" applyAlignment="1">
      <alignment horizontal="center" vertical="center"/>
    </xf>
    <xf numFmtId="2" fontId="5" fillId="0" borderId="6" xfId="1" applyNumberFormat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/>
    </xf>
    <xf numFmtId="49" fontId="5" fillId="0" borderId="5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</cellXfs>
  <cellStyles count="10">
    <cellStyle name="Comma" xfId="5" builtinId="3"/>
    <cellStyle name="Comma 2" xfId="2"/>
    <cellStyle name="Comma 2 2" xfId="6"/>
    <cellStyle name="Comma 2 2 2" xfId="9"/>
    <cellStyle name="Comma 3" xfId="7"/>
    <cellStyle name="Comma 4" xfId="8"/>
    <cellStyle name="Normal" xfId="0" builtinId="0"/>
    <cellStyle name="Normal 2" xfId="1"/>
    <cellStyle name="Normal 3 2" xfId="3"/>
    <cellStyle name="Обычный_Лист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khvlediani/Desktop/Budget%20Review/2015%20&amp;%202016%20Budget/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G63"/>
  <sheetViews>
    <sheetView showGridLines="0" tabSelected="1" zoomScale="80" zoomScaleNormal="80" workbookViewId="0">
      <pane xSplit="2" ySplit="6" topLeftCell="C35" activePane="bottomRight" state="frozen"/>
      <selection pane="topRight" activeCell="C1" sqref="C1"/>
      <selection pane="bottomLeft" activeCell="A7" sqref="A7"/>
      <selection pane="bottomRight" activeCell="F74" sqref="F74"/>
    </sheetView>
  </sheetViews>
  <sheetFormatPr defaultColWidth="9.1796875" defaultRowHeight="16" x14ac:dyDescent="0.35"/>
  <cols>
    <col min="1" max="1" width="7.54296875" style="37" customWidth="1"/>
    <col min="2" max="2" width="47.453125" style="24" customWidth="1"/>
    <col min="3" max="3" width="8" style="24" customWidth="1"/>
    <col min="4" max="4" width="12.54296875" style="24" bestFit="1" customWidth="1"/>
    <col min="5" max="5" width="13.453125" style="24" customWidth="1"/>
    <col min="6" max="6" width="16" style="24" customWidth="1"/>
    <col min="7" max="7" width="31.453125" style="24" bestFit="1" customWidth="1"/>
    <col min="8" max="16384" width="9.1796875" style="24"/>
  </cols>
  <sheetData>
    <row r="1" spans="1:7" x14ac:dyDescent="0.35">
      <c r="A1" s="39" t="s">
        <v>67</v>
      </c>
      <c r="B1" s="39"/>
      <c r="C1" s="39"/>
      <c r="D1" s="39"/>
      <c r="E1" s="39"/>
      <c r="F1" s="39"/>
      <c r="G1" s="2"/>
    </row>
    <row r="2" spans="1:7" ht="16.5" thickBot="1" x14ac:dyDescent="0.4">
      <c r="A2" s="40"/>
      <c r="B2" s="40"/>
      <c r="C2" s="40"/>
      <c r="D2" s="40"/>
      <c r="E2" s="40"/>
      <c r="F2" s="40"/>
      <c r="G2" s="53"/>
    </row>
    <row r="3" spans="1:7" ht="16.5" thickBot="1" x14ac:dyDescent="0.4">
      <c r="A3" s="25"/>
      <c r="C3" s="38"/>
      <c r="D3" s="38"/>
      <c r="E3" s="38"/>
      <c r="F3" s="38"/>
    </row>
    <row r="4" spans="1:7" ht="18" customHeight="1" thickBot="1" x14ac:dyDescent="0.4">
      <c r="A4" s="83" t="s">
        <v>0</v>
      </c>
      <c r="B4" s="79" t="s">
        <v>1</v>
      </c>
      <c r="C4" s="79" t="s">
        <v>2</v>
      </c>
      <c r="D4" s="79" t="s">
        <v>33</v>
      </c>
      <c r="E4" s="81" t="s">
        <v>3</v>
      </c>
      <c r="F4" s="85" t="s">
        <v>34</v>
      </c>
      <c r="G4" s="54"/>
    </row>
    <row r="5" spans="1:7" ht="16.5" thickBot="1" x14ac:dyDescent="0.4">
      <c r="A5" s="84"/>
      <c r="B5" s="80"/>
      <c r="C5" s="80"/>
      <c r="D5" s="80"/>
      <c r="E5" s="82"/>
      <c r="F5" s="86"/>
      <c r="G5" s="52"/>
    </row>
    <row r="6" spans="1:7" ht="16.5" thickBot="1" x14ac:dyDescent="0.4">
      <c r="A6" s="56">
        <v>1</v>
      </c>
      <c r="B6" s="57">
        <v>2</v>
      </c>
      <c r="C6" s="57">
        <v>3</v>
      </c>
      <c r="D6" s="57">
        <v>4</v>
      </c>
      <c r="E6" s="26">
        <v>5</v>
      </c>
      <c r="F6" s="26">
        <v>6</v>
      </c>
      <c r="G6" s="3">
        <v>7</v>
      </c>
    </row>
    <row r="7" spans="1:7" s="27" customFormat="1" x14ac:dyDescent="0.35">
      <c r="A7" s="4">
        <v>1</v>
      </c>
      <c r="B7" s="64" t="s">
        <v>73</v>
      </c>
      <c r="C7" s="5" t="s">
        <v>4</v>
      </c>
      <c r="D7" s="65">
        <v>41.6</v>
      </c>
      <c r="E7" s="76"/>
      <c r="F7" s="77">
        <f>D7*E7</f>
        <v>0</v>
      </c>
      <c r="G7" s="55" t="s">
        <v>69</v>
      </c>
    </row>
    <row r="8" spans="1:7" s="27" customFormat="1" ht="16.5" x14ac:dyDescent="0.35">
      <c r="A8" s="16" t="s">
        <v>13</v>
      </c>
      <c r="B8" s="66" t="s">
        <v>74</v>
      </c>
      <c r="C8" s="17" t="s">
        <v>65</v>
      </c>
      <c r="D8" s="67">
        <v>327.63</v>
      </c>
      <c r="E8" s="78"/>
      <c r="F8" s="78">
        <f t="shared" ref="F8:F56" si="0">D8*E8</f>
        <v>0</v>
      </c>
      <c r="G8" s="55" t="s">
        <v>69</v>
      </c>
    </row>
    <row r="9" spans="1:7" s="28" customFormat="1" ht="16.5" x14ac:dyDescent="0.35">
      <c r="A9" s="14" t="s">
        <v>14</v>
      </c>
      <c r="B9" s="66" t="s">
        <v>75</v>
      </c>
      <c r="C9" s="13" t="s">
        <v>65</v>
      </c>
      <c r="D9" s="11">
        <v>36.4</v>
      </c>
      <c r="E9" s="78"/>
      <c r="F9" s="78">
        <f t="shared" si="0"/>
        <v>0</v>
      </c>
      <c r="G9" s="55" t="s">
        <v>69</v>
      </c>
    </row>
    <row r="10" spans="1:7" ht="16.5" x14ac:dyDescent="0.35">
      <c r="A10" s="16" t="s">
        <v>15</v>
      </c>
      <c r="B10" s="68" t="s">
        <v>76</v>
      </c>
      <c r="C10" s="17" t="s">
        <v>66</v>
      </c>
      <c r="D10" s="69">
        <v>416</v>
      </c>
      <c r="E10" s="78"/>
      <c r="F10" s="78">
        <f t="shared" si="0"/>
        <v>0</v>
      </c>
      <c r="G10" s="55" t="s">
        <v>69</v>
      </c>
    </row>
    <row r="11" spans="1:7" x14ac:dyDescent="0.35">
      <c r="A11" s="16" t="s">
        <v>29</v>
      </c>
      <c r="B11" s="1" t="s">
        <v>35</v>
      </c>
      <c r="C11" s="17" t="s">
        <v>10</v>
      </c>
      <c r="D11" s="15">
        <v>0.24959999999999999</v>
      </c>
      <c r="E11" s="78"/>
      <c r="F11" s="78">
        <f t="shared" si="0"/>
        <v>0</v>
      </c>
      <c r="G11" s="55" t="s">
        <v>68</v>
      </c>
    </row>
    <row r="12" spans="1:7" ht="16.5" x14ac:dyDescent="0.35">
      <c r="A12" s="16" t="s">
        <v>16</v>
      </c>
      <c r="B12" s="68" t="s">
        <v>77</v>
      </c>
      <c r="C12" s="17" t="s">
        <v>66</v>
      </c>
      <c r="D12" s="18">
        <v>416</v>
      </c>
      <c r="E12" s="78"/>
      <c r="F12" s="78">
        <f t="shared" si="0"/>
        <v>0</v>
      </c>
      <c r="G12" s="55" t="s">
        <v>69</v>
      </c>
    </row>
    <row r="13" spans="1:7" x14ac:dyDescent="0.35">
      <c r="A13" s="16" t="s">
        <v>78</v>
      </c>
      <c r="B13" s="1" t="s">
        <v>35</v>
      </c>
      <c r="C13" s="17" t="s">
        <v>10</v>
      </c>
      <c r="D13" s="15">
        <v>0.24959999999999999</v>
      </c>
      <c r="E13" s="78"/>
      <c r="F13" s="78">
        <f t="shared" si="0"/>
        <v>0</v>
      </c>
      <c r="G13" s="55" t="s">
        <v>68</v>
      </c>
    </row>
    <row r="14" spans="1:7" s="28" customFormat="1" ht="16.5" x14ac:dyDescent="0.35">
      <c r="A14" s="6" t="s">
        <v>17</v>
      </c>
      <c r="B14" s="70" t="s">
        <v>79</v>
      </c>
      <c r="C14" s="7" t="s">
        <v>65</v>
      </c>
      <c r="D14" s="8">
        <v>63.54</v>
      </c>
      <c r="E14" s="78"/>
      <c r="F14" s="78">
        <f t="shared" si="0"/>
        <v>0</v>
      </c>
      <c r="G14" s="55" t="s">
        <v>69</v>
      </c>
    </row>
    <row r="15" spans="1:7" s="23" customFormat="1" ht="16.5" x14ac:dyDescent="0.35">
      <c r="A15" s="16" t="s">
        <v>18</v>
      </c>
      <c r="B15" s="70" t="s">
        <v>80</v>
      </c>
      <c r="C15" s="17" t="s">
        <v>65</v>
      </c>
      <c r="D15" s="67">
        <v>83.2</v>
      </c>
      <c r="E15" s="78"/>
      <c r="F15" s="78">
        <f t="shared" si="0"/>
        <v>0</v>
      </c>
      <c r="G15" s="55" t="s">
        <v>69</v>
      </c>
    </row>
    <row r="16" spans="1:7" s="23" customFormat="1" ht="16.5" x14ac:dyDescent="0.35">
      <c r="A16" s="16" t="s">
        <v>24</v>
      </c>
      <c r="B16" s="1" t="s">
        <v>11</v>
      </c>
      <c r="C16" s="17" t="s">
        <v>65</v>
      </c>
      <c r="D16" s="67">
        <v>2.0499999999999998</v>
      </c>
      <c r="E16" s="78"/>
      <c r="F16" s="78">
        <f t="shared" si="0"/>
        <v>0</v>
      </c>
      <c r="G16" s="55" t="s">
        <v>69</v>
      </c>
    </row>
    <row r="17" spans="1:7" s="23" customFormat="1" ht="16.5" x14ac:dyDescent="0.35">
      <c r="A17" s="16" t="s">
        <v>26</v>
      </c>
      <c r="B17" s="70" t="s">
        <v>81</v>
      </c>
      <c r="C17" s="17" t="s">
        <v>65</v>
      </c>
      <c r="D17" s="71">
        <v>176.18870000000001</v>
      </c>
      <c r="E17" s="78"/>
      <c r="F17" s="78">
        <f t="shared" si="0"/>
        <v>0</v>
      </c>
      <c r="G17" s="55" t="s">
        <v>69</v>
      </c>
    </row>
    <row r="18" spans="1:7" x14ac:dyDescent="0.35">
      <c r="A18" s="9" t="s">
        <v>25</v>
      </c>
      <c r="B18" s="72" t="s">
        <v>82</v>
      </c>
      <c r="C18" s="13" t="s">
        <v>4</v>
      </c>
      <c r="D18" s="12">
        <v>57</v>
      </c>
      <c r="E18" s="78"/>
      <c r="F18" s="78">
        <f t="shared" si="0"/>
        <v>0</v>
      </c>
      <c r="G18" s="55" t="s">
        <v>69</v>
      </c>
    </row>
    <row r="19" spans="1:7" s="23" customFormat="1" x14ac:dyDescent="0.35">
      <c r="A19" s="14" t="s">
        <v>83</v>
      </c>
      <c r="B19" s="73" t="s">
        <v>113</v>
      </c>
      <c r="C19" s="13" t="s">
        <v>84</v>
      </c>
      <c r="D19" s="58">
        <v>2</v>
      </c>
      <c r="E19" s="78"/>
      <c r="F19" s="78">
        <f t="shared" si="0"/>
        <v>0</v>
      </c>
      <c r="G19" s="55" t="s">
        <v>69</v>
      </c>
    </row>
    <row r="20" spans="1:7" s="23" customFormat="1" x14ac:dyDescent="0.35">
      <c r="A20" s="14" t="s">
        <v>30</v>
      </c>
      <c r="B20" s="73" t="s">
        <v>48</v>
      </c>
      <c r="C20" s="10" t="s">
        <v>9</v>
      </c>
      <c r="D20" s="12">
        <v>2</v>
      </c>
      <c r="E20" s="78"/>
      <c r="F20" s="78">
        <f t="shared" si="0"/>
        <v>0</v>
      </c>
      <c r="G20" s="55" t="s">
        <v>72</v>
      </c>
    </row>
    <row r="21" spans="1:7" s="23" customFormat="1" x14ac:dyDescent="0.35">
      <c r="A21" s="9" t="s">
        <v>19</v>
      </c>
      <c r="B21" s="73" t="s">
        <v>85</v>
      </c>
      <c r="C21" s="10" t="s">
        <v>4</v>
      </c>
      <c r="D21" s="20">
        <v>48</v>
      </c>
      <c r="E21" s="78"/>
      <c r="F21" s="78">
        <f t="shared" si="0"/>
        <v>0</v>
      </c>
      <c r="G21" s="55" t="s">
        <v>69</v>
      </c>
    </row>
    <row r="22" spans="1:7" s="23" customFormat="1" x14ac:dyDescent="0.35">
      <c r="A22" s="9" t="s">
        <v>86</v>
      </c>
      <c r="B22" s="73" t="s">
        <v>87</v>
      </c>
      <c r="C22" s="10" t="s">
        <v>4</v>
      </c>
      <c r="D22" s="20">
        <v>48.480000000000004</v>
      </c>
      <c r="E22" s="78"/>
      <c r="F22" s="78">
        <f t="shared" si="0"/>
        <v>0</v>
      </c>
      <c r="G22" s="55" t="s">
        <v>72</v>
      </c>
    </row>
    <row r="23" spans="1:7" s="41" customFormat="1" x14ac:dyDescent="0.45">
      <c r="A23" s="9" t="s">
        <v>20</v>
      </c>
      <c r="B23" s="73" t="s">
        <v>88</v>
      </c>
      <c r="C23" s="10" t="s">
        <v>4</v>
      </c>
      <c r="D23" s="20">
        <v>48</v>
      </c>
      <c r="E23" s="78"/>
      <c r="F23" s="78">
        <f t="shared" si="0"/>
        <v>0</v>
      </c>
      <c r="G23" s="55" t="s">
        <v>69</v>
      </c>
    </row>
    <row r="24" spans="1:7" s="42" customFormat="1" x14ac:dyDescent="0.45">
      <c r="A24" s="9" t="s">
        <v>31</v>
      </c>
      <c r="B24" s="73" t="s">
        <v>8</v>
      </c>
      <c r="C24" s="10" t="s">
        <v>4</v>
      </c>
      <c r="D24" s="20">
        <v>9.4080000000000013</v>
      </c>
      <c r="E24" s="78"/>
      <c r="F24" s="78">
        <f t="shared" si="0"/>
        <v>0</v>
      </c>
      <c r="G24" s="55" t="s">
        <v>72</v>
      </c>
    </row>
    <row r="25" spans="1:7" s="42" customFormat="1" x14ac:dyDescent="0.45">
      <c r="A25" s="9" t="s">
        <v>54</v>
      </c>
      <c r="B25" s="73" t="s">
        <v>89</v>
      </c>
      <c r="C25" s="10" t="s">
        <v>9</v>
      </c>
      <c r="D25" s="20">
        <v>5</v>
      </c>
      <c r="E25" s="78"/>
      <c r="F25" s="78">
        <f t="shared" si="0"/>
        <v>0</v>
      </c>
      <c r="G25" s="55" t="s">
        <v>69</v>
      </c>
    </row>
    <row r="26" spans="1:7" s="42" customFormat="1" x14ac:dyDescent="0.45">
      <c r="A26" s="9" t="s">
        <v>28</v>
      </c>
      <c r="B26" s="73" t="s">
        <v>90</v>
      </c>
      <c r="C26" s="10" t="s">
        <v>9</v>
      </c>
      <c r="D26" s="20">
        <v>5</v>
      </c>
      <c r="E26" s="78"/>
      <c r="F26" s="78">
        <f t="shared" si="0"/>
        <v>0</v>
      </c>
      <c r="G26" s="55" t="s">
        <v>72</v>
      </c>
    </row>
    <row r="27" spans="1:7" s="42" customFormat="1" x14ac:dyDescent="0.45">
      <c r="A27" s="9" t="s">
        <v>38</v>
      </c>
      <c r="B27" s="73" t="s">
        <v>91</v>
      </c>
      <c r="C27" s="10" t="s">
        <v>9</v>
      </c>
      <c r="D27" s="20">
        <v>10</v>
      </c>
      <c r="E27" s="78"/>
      <c r="F27" s="78">
        <f t="shared" si="0"/>
        <v>0</v>
      </c>
      <c r="G27" s="55" t="s">
        <v>69</v>
      </c>
    </row>
    <row r="28" spans="1:7" x14ac:dyDescent="0.35">
      <c r="A28" s="16" t="s">
        <v>47</v>
      </c>
      <c r="B28" s="1" t="s">
        <v>92</v>
      </c>
      <c r="C28" s="17" t="s">
        <v>4</v>
      </c>
      <c r="D28" s="18">
        <v>48</v>
      </c>
      <c r="E28" s="78"/>
      <c r="F28" s="78">
        <f t="shared" si="0"/>
        <v>0</v>
      </c>
      <c r="G28" s="55" t="s">
        <v>69</v>
      </c>
    </row>
    <row r="29" spans="1:7" x14ac:dyDescent="0.35">
      <c r="A29" s="21" t="s">
        <v>55</v>
      </c>
      <c r="B29" s="74" t="s">
        <v>93</v>
      </c>
      <c r="C29" s="22" t="s">
        <v>32</v>
      </c>
      <c r="D29" s="59">
        <v>2</v>
      </c>
      <c r="E29" s="78"/>
      <c r="F29" s="78">
        <f t="shared" si="0"/>
        <v>0</v>
      </c>
      <c r="G29" s="55" t="s">
        <v>69</v>
      </c>
    </row>
    <row r="30" spans="1:7" s="42" customFormat="1" x14ac:dyDescent="0.45">
      <c r="A30" s="14" t="s">
        <v>61</v>
      </c>
      <c r="B30" s="72" t="s">
        <v>22</v>
      </c>
      <c r="C30" s="13" t="s">
        <v>12</v>
      </c>
      <c r="D30" s="19">
        <v>0.1</v>
      </c>
      <c r="E30" s="78"/>
      <c r="F30" s="78">
        <f t="shared" si="0"/>
        <v>0</v>
      </c>
      <c r="G30" s="55" t="s">
        <v>68</v>
      </c>
    </row>
    <row r="31" spans="1:7" s="42" customFormat="1" x14ac:dyDescent="0.45">
      <c r="A31" s="14" t="s">
        <v>62</v>
      </c>
      <c r="B31" s="72" t="s">
        <v>23</v>
      </c>
      <c r="C31" s="13" t="s">
        <v>21</v>
      </c>
      <c r="D31" s="20">
        <v>1</v>
      </c>
      <c r="E31" s="78"/>
      <c r="F31" s="78">
        <f t="shared" si="0"/>
        <v>0</v>
      </c>
      <c r="G31" s="55" t="s">
        <v>68</v>
      </c>
    </row>
    <row r="32" spans="1:7" s="23" customFormat="1" x14ac:dyDescent="0.35">
      <c r="A32" s="21" t="s">
        <v>56</v>
      </c>
      <c r="B32" s="74" t="s">
        <v>94</v>
      </c>
      <c r="C32" s="22" t="s">
        <v>32</v>
      </c>
      <c r="D32" s="59">
        <v>2</v>
      </c>
      <c r="E32" s="78"/>
      <c r="F32" s="78">
        <f t="shared" si="0"/>
        <v>0</v>
      </c>
      <c r="G32" s="55" t="s">
        <v>69</v>
      </c>
    </row>
    <row r="33" spans="1:7" s="23" customFormat="1" x14ac:dyDescent="0.35">
      <c r="A33" s="14" t="s">
        <v>63</v>
      </c>
      <c r="B33" s="72" t="s">
        <v>22</v>
      </c>
      <c r="C33" s="13" t="s">
        <v>12</v>
      </c>
      <c r="D33" s="19">
        <v>0.1</v>
      </c>
      <c r="E33" s="78"/>
      <c r="F33" s="78">
        <f t="shared" si="0"/>
        <v>0</v>
      </c>
      <c r="G33" s="55" t="s">
        <v>68</v>
      </c>
    </row>
    <row r="34" spans="1:7" s="23" customFormat="1" x14ac:dyDescent="0.35">
      <c r="A34" s="14" t="s">
        <v>64</v>
      </c>
      <c r="B34" s="72" t="s">
        <v>23</v>
      </c>
      <c r="C34" s="13" t="s">
        <v>21</v>
      </c>
      <c r="D34" s="20">
        <v>1</v>
      </c>
      <c r="E34" s="78"/>
      <c r="F34" s="78">
        <f t="shared" si="0"/>
        <v>0</v>
      </c>
      <c r="G34" s="55" t="s">
        <v>68</v>
      </c>
    </row>
    <row r="35" spans="1:7" s="23" customFormat="1" x14ac:dyDescent="0.35">
      <c r="A35" s="21" t="s">
        <v>39</v>
      </c>
      <c r="B35" s="74" t="s">
        <v>95</v>
      </c>
      <c r="C35" s="22" t="s">
        <v>32</v>
      </c>
      <c r="D35" s="59">
        <v>1</v>
      </c>
      <c r="E35" s="78"/>
      <c r="F35" s="78">
        <f t="shared" si="0"/>
        <v>0</v>
      </c>
      <c r="G35" s="55" t="s">
        <v>69</v>
      </c>
    </row>
    <row r="36" spans="1:7" s="23" customFormat="1" x14ac:dyDescent="0.35">
      <c r="A36" s="14" t="s">
        <v>43</v>
      </c>
      <c r="B36" s="72" t="s">
        <v>22</v>
      </c>
      <c r="C36" s="13" t="s">
        <v>12</v>
      </c>
      <c r="D36" s="19">
        <v>0.05</v>
      </c>
      <c r="E36" s="78"/>
      <c r="F36" s="78">
        <f t="shared" si="0"/>
        <v>0</v>
      </c>
      <c r="G36" s="55" t="s">
        <v>68</v>
      </c>
    </row>
    <row r="37" spans="1:7" s="23" customFormat="1" x14ac:dyDescent="0.35">
      <c r="A37" s="14" t="s">
        <v>44</v>
      </c>
      <c r="B37" s="72" t="s">
        <v>23</v>
      </c>
      <c r="C37" s="13" t="s">
        <v>21</v>
      </c>
      <c r="D37" s="20">
        <v>0.5</v>
      </c>
      <c r="E37" s="78"/>
      <c r="F37" s="78">
        <f t="shared" si="0"/>
        <v>0</v>
      </c>
      <c r="G37" s="55" t="s">
        <v>68</v>
      </c>
    </row>
    <row r="38" spans="1:7" s="23" customFormat="1" x14ac:dyDescent="0.35">
      <c r="A38" s="21" t="s">
        <v>36</v>
      </c>
      <c r="B38" s="74" t="s">
        <v>96</v>
      </c>
      <c r="C38" s="22" t="s">
        <v>32</v>
      </c>
      <c r="D38" s="59">
        <v>1</v>
      </c>
      <c r="E38" s="78"/>
      <c r="F38" s="78">
        <f t="shared" si="0"/>
        <v>0</v>
      </c>
      <c r="G38" s="55" t="s">
        <v>69</v>
      </c>
    </row>
    <row r="39" spans="1:7" s="23" customFormat="1" x14ac:dyDescent="0.35">
      <c r="A39" s="14" t="s">
        <v>27</v>
      </c>
      <c r="B39" s="72" t="s">
        <v>22</v>
      </c>
      <c r="C39" s="13" t="s">
        <v>12</v>
      </c>
      <c r="D39" s="19">
        <v>0.05</v>
      </c>
      <c r="E39" s="78"/>
      <c r="F39" s="78">
        <f t="shared" si="0"/>
        <v>0</v>
      </c>
      <c r="G39" s="55" t="s">
        <v>68</v>
      </c>
    </row>
    <row r="40" spans="1:7" s="23" customFormat="1" x14ac:dyDescent="0.35">
      <c r="A40" s="14" t="s">
        <v>97</v>
      </c>
      <c r="B40" s="72" t="s">
        <v>23</v>
      </c>
      <c r="C40" s="13" t="s">
        <v>21</v>
      </c>
      <c r="D40" s="20">
        <v>0.05</v>
      </c>
      <c r="E40" s="78"/>
      <c r="F40" s="78">
        <f t="shared" si="0"/>
        <v>0</v>
      </c>
      <c r="G40" s="55" t="s">
        <v>68</v>
      </c>
    </row>
    <row r="41" spans="1:7" s="23" customFormat="1" x14ac:dyDescent="0.35">
      <c r="A41" s="21" t="s">
        <v>98</v>
      </c>
      <c r="B41" s="74" t="s">
        <v>99</v>
      </c>
      <c r="C41" s="22" t="s">
        <v>32</v>
      </c>
      <c r="D41" s="59">
        <v>1</v>
      </c>
      <c r="E41" s="78"/>
      <c r="F41" s="78">
        <f t="shared" si="0"/>
        <v>0</v>
      </c>
      <c r="G41" s="55" t="s">
        <v>69</v>
      </c>
    </row>
    <row r="42" spans="1:7" s="23" customFormat="1" x14ac:dyDescent="0.35">
      <c r="A42" s="14" t="s">
        <v>45</v>
      </c>
      <c r="B42" s="72" t="s">
        <v>22</v>
      </c>
      <c r="C42" s="13" t="s">
        <v>12</v>
      </c>
      <c r="D42" s="19">
        <v>0.05</v>
      </c>
      <c r="E42" s="78"/>
      <c r="F42" s="78">
        <f t="shared" si="0"/>
        <v>0</v>
      </c>
      <c r="G42" s="55" t="s">
        <v>68</v>
      </c>
    </row>
    <row r="43" spans="1:7" s="23" customFormat="1" x14ac:dyDescent="0.35">
      <c r="A43" s="14" t="s">
        <v>100</v>
      </c>
      <c r="B43" s="72" t="s">
        <v>23</v>
      </c>
      <c r="C43" s="13" t="s">
        <v>21</v>
      </c>
      <c r="D43" s="19">
        <v>0.05</v>
      </c>
      <c r="E43" s="78"/>
      <c r="F43" s="78">
        <f t="shared" si="0"/>
        <v>0</v>
      </c>
      <c r="G43" s="55" t="s">
        <v>68</v>
      </c>
    </row>
    <row r="44" spans="1:7" s="23" customFormat="1" x14ac:dyDescent="0.35">
      <c r="A44" s="9" t="s">
        <v>101</v>
      </c>
      <c r="B44" s="73" t="s">
        <v>102</v>
      </c>
      <c r="C44" s="10" t="s">
        <v>4</v>
      </c>
      <c r="D44" s="20">
        <v>48</v>
      </c>
      <c r="E44" s="78"/>
      <c r="F44" s="78">
        <f t="shared" si="0"/>
        <v>0</v>
      </c>
      <c r="G44" s="55" t="s">
        <v>69</v>
      </c>
    </row>
    <row r="45" spans="1:7" s="23" customFormat="1" x14ac:dyDescent="0.35">
      <c r="A45" s="9" t="s">
        <v>103</v>
      </c>
      <c r="B45" s="73" t="s">
        <v>104</v>
      </c>
      <c r="C45" s="10" t="s">
        <v>4</v>
      </c>
      <c r="D45" s="20">
        <v>2</v>
      </c>
      <c r="E45" s="78"/>
      <c r="F45" s="78">
        <f t="shared" si="0"/>
        <v>0</v>
      </c>
      <c r="G45" s="55" t="s">
        <v>69</v>
      </c>
    </row>
    <row r="46" spans="1:7" s="23" customFormat="1" x14ac:dyDescent="0.35">
      <c r="A46" s="9" t="s">
        <v>57</v>
      </c>
      <c r="B46" s="73" t="s">
        <v>52</v>
      </c>
      <c r="C46" s="10" t="s">
        <v>10</v>
      </c>
      <c r="D46" s="60">
        <v>0.50800000000000001</v>
      </c>
      <c r="E46" s="78"/>
      <c r="F46" s="78">
        <f t="shared" si="0"/>
        <v>0</v>
      </c>
      <c r="G46" s="55" t="s">
        <v>69</v>
      </c>
    </row>
    <row r="47" spans="1:7" s="23" customFormat="1" x14ac:dyDescent="0.35">
      <c r="A47" s="9" t="s">
        <v>58</v>
      </c>
      <c r="B47" s="73" t="s">
        <v>49</v>
      </c>
      <c r="C47" s="10" t="s">
        <v>4</v>
      </c>
      <c r="D47" s="61">
        <v>48</v>
      </c>
      <c r="E47" s="78"/>
      <c r="F47" s="78">
        <f t="shared" si="0"/>
        <v>0</v>
      </c>
      <c r="G47" s="55" t="s">
        <v>69</v>
      </c>
    </row>
    <row r="48" spans="1:7" s="23" customFormat="1" x14ac:dyDescent="0.35">
      <c r="A48" s="9" t="s">
        <v>40</v>
      </c>
      <c r="B48" s="73" t="s">
        <v>37</v>
      </c>
      <c r="C48" s="10" t="s">
        <v>4</v>
      </c>
      <c r="D48" s="61">
        <v>48</v>
      </c>
      <c r="E48" s="78"/>
      <c r="F48" s="78">
        <f t="shared" si="0"/>
        <v>0</v>
      </c>
      <c r="G48" s="55" t="s">
        <v>69</v>
      </c>
    </row>
    <row r="49" spans="1:7" s="23" customFormat="1" x14ac:dyDescent="0.35">
      <c r="A49" s="9" t="s">
        <v>41</v>
      </c>
      <c r="B49" s="73" t="s">
        <v>50</v>
      </c>
      <c r="C49" s="10" t="s">
        <v>4</v>
      </c>
      <c r="D49" s="61">
        <v>48</v>
      </c>
      <c r="E49" s="78"/>
      <c r="F49" s="78">
        <f t="shared" si="0"/>
        <v>0</v>
      </c>
      <c r="G49" s="55" t="s">
        <v>69</v>
      </c>
    </row>
    <row r="50" spans="1:7" s="23" customFormat="1" x14ac:dyDescent="0.35">
      <c r="A50" s="9" t="s">
        <v>42</v>
      </c>
      <c r="B50" s="73" t="s">
        <v>51</v>
      </c>
      <c r="C50" s="10" t="s">
        <v>12</v>
      </c>
      <c r="D50" s="60">
        <v>0.01</v>
      </c>
      <c r="E50" s="78"/>
      <c r="F50" s="78">
        <f t="shared" si="0"/>
        <v>0</v>
      </c>
      <c r="G50" s="55" t="s">
        <v>69</v>
      </c>
    </row>
    <row r="51" spans="1:7" s="23" customFormat="1" ht="16.5" x14ac:dyDescent="0.35">
      <c r="A51" s="9" t="s">
        <v>59</v>
      </c>
      <c r="B51" s="73" t="s">
        <v>105</v>
      </c>
      <c r="C51" s="13" t="s">
        <v>65</v>
      </c>
      <c r="D51" s="62">
        <v>4.87</v>
      </c>
      <c r="E51" s="78"/>
      <c r="F51" s="78">
        <f t="shared" si="0"/>
        <v>0</v>
      </c>
      <c r="G51" s="55" t="s">
        <v>69</v>
      </c>
    </row>
    <row r="52" spans="1:7" s="23" customFormat="1" x14ac:dyDescent="0.35">
      <c r="A52" s="9" t="s">
        <v>60</v>
      </c>
      <c r="B52" s="75" t="s">
        <v>106</v>
      </c>
      <c r="C52" s="10" t="s">
        <v>10</v>
      </c>
      <c r="D52" s="63">
        <v>0.13800000000000001</v>
      </c>
      <c r="E52" s="78"/>
      <c r="F52" s="78">
        <f t="shared" si="0"/>
        <v>0</v>
      </c>
      <c r="G52" s="55" t="s">
        <v>69</v>
      </c>
    </row>
    <row r="53" spans="1:7" s="23" customFormat="1" x14ac:dyDescent="0.35">
      <c r="A53" s="9" t="s">
        <v>107</v>
      </c>
      <c r="B53" s="73" t="s">
        <v>53</v>
      </c>
      <c r="C53" s="10" t="s">
        <v>10</v>
      </c>
      <c r="D53" s="60">
        <v>12.175000000000001</v>
      </c>
      <c r="E53" s="78"/>
      <c r="F53" s="78">
        <f t="shared" si="0"/>
        <v>0</v>
      </c>
      <c r="G53" s="55" t="s">
        <v>69</v>
      </c>
    </row>
    <row r="54" spans="1:7" s="23" customFormat="1" x14ac:dyDescent="0.35">
      <c r="A54" s="9" t="s">
        <v>108</v>
      </c>
      <c r="B54" s="73" t="s">
        <v>109</v>
      </c>
      <c r="C54" s="10" t="s">
        <v>32</v>
      </c>
      <c r="D54" s="20">
        <v>1</v>
      </c>
      <c r="E54" s="78"/>
      <c r="F54" s="78">
        <f t="shared" si="0"/>
        <v>0</v>
      </c>
      <c r="G54" s="55" t="s">
        <v>69</v>
      </c>
    </row>
    <row r="55" spans="1:7" s="23" customFormat="1" x14ac:dyDescent="0.35">
      <c r="A55" s="9" t="s">
        <v>110</v>
      </c>
      <c r="B55" s="73" t="s">
        <v>111</v>
      </c>
      <c r="C55" s="10" t="s">
        <v>32</v>
      </c>
      <c r="D55" s="20">
        <v>1</v>
      </c>
      <c r="E55" s="78"/>
      <c r="F55" s="78">
        <f t="shared" si="0"/>
        <v>0</v>
      </c>
      <c r="G55" s="55" t="s">
        <v>69</v>
      </c>
    </row>
    <row r="56" spans="1:7" s="23" customFormat="1" ht="16.5" thickBot="1" x14ac:dyDescent="0.4">
      <c r="A56" s="9" t="s">
        <v>46</v>
      </c>
      <c r="B56" s="73" t="s">
        <v>112</v>
      </c>
      <c r="C56" s="10" t="s">
        <v>32</v>
      </c>
      <c r="D56" s="20">
        <v>1</v>
      </c>
      <c r="E56" s="78"/>
      <c r="F56" s="78">
        <f t="shared" si="0"/>
        <v>0</v>
      </c>
      <c r="G56" s="55" t="s">
        <v>69</v>
      </c>
    </row>
    <row r="57" spans="1:7" s="23" customFormat="1" ht="16.5" thickBot="1" x14ac:dyDescent="0.4">
      <c r="A57" s="29"/>
      <c r="B57" s="43" t="s">
        <v>5</v>
      </c>
      <c r="C57" s="30"/>
      <c r="D57" s="47"/>
      <c r="E57" s="48"/>
      <c r="F57" s="48">
        <f>SUM(F7:F56)</f>
        <v>0</v>
      </c>
    </row>
    <row r="58" spans="1:7" s="23" customFormat="1" ht="16.5" thickBot="1" x14ac:dyDescent="0.4">
      <c r="A58" s="31"/>
      <c r="B58" s="44" t="s">
        <v>70</v>
      </c>
      <c r="C58" s="32"/>
      <c r="D58" s="49"/>
      <c r="E58" s="49"/>
      <c r="F58" s="34">
        <f>F57*C58</f>
        <v>0</v>
      </c>
    </row>
    <row r="59" spans="1:7" s="23" customFormat="1" ht="16.5" thickBot="1" x14ac:dyDescent="0.4">
      <c r="A59" s="31"/>
      <c r="B59" s="45" t="s">
        <v>6</v>
      </c>
      <c r="C59" s="33"/>
      <c r="D59" s="49"/>
      <c r="E59" s="49"/>
      <c r="F59" s="48">
        <f>F57+F58</f>
        <v>0</v>
      </c>
    </row>
    <row r="60" spans="1:7" s="23" customFormat="1" ht="16.5" thickBot="1" x14ac:dyDescent="0.4">
      <c r="A60" s="31"/>
      <c r="B60" s="44" t="s">
        <v>7</v>
      </c>
      <c r="C60" s="32"/>
      <c r="D60" s="49"/>
      <c r="E60" s="49"/>
      <c r="F60" s="34">
        <f>F59*C60</f>
        <v>0</v>
      </c>
    </row>
    <row r="61" spans="1:7" s="23" customFormat="1" ht="16.5" thickBot="1" x14ac:dyDescent="0.4">
      <c r="A61" s="31"/>
      <c r="B61" s="45" t="s">
        <v>6</v>
      </c>
      <c r="C61" s="33"/>
      <c r="D61" s="49"/>
      <c r="E61" s="49"/>
      <c r="F61" s="48">
        <f>F59+F60</f>
        <v>0</v>
      </c>
    </row>
    <row r="62" spans="1:7" ht="16.5" thickBot="1" x14ac:dyDescent="0.4">
      <c r="A62" s="31"/>
      <c r="B62" s="44" t="s">
        <v>71</v>
      </c>
      <c r="C62" s="32"/>
      <c r="D62" s="49"/>
      <c r="E62" s="49"/>
      <c r="F62" s="50">
        <f>F61*C62</f>
        <v>0</v>
      </c>
    </row>
    <row r="63" spans="1:7" ht="16.5" thickBot="1" x14ac:dyDescent="0.4">
      <c r="A63" s="35"/>
      <c r="B63" s="46" t="s">
        <v>6</v>
      </c>
      <c r="C63" s="36"/>
      <c r="D63" s="51"/>
      <c r="E63" s="51"/>
      <c r="F63" s="51">
        <f>SUM(F61:F62)</f>
        <v>0</v>
      </c>
    </row>
  </sheetData>
  <autoFilter ref="A6:G63"/>
  <mergeCells count="6">
    <mergeCell ref="F4:F5"/>
    <mergeCell ref="A4:A5"/>
    <mergeCell ref="B4:B5"/>
    <mergeCell ref="C4:C5"/>
    <mergeCell ref="D4:D5"/>
    <mergeCell ref="E4:E5"/>
  </mergeCells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N1-კრებსითი სატენდერო</vt:lpstr>
      <vt:lpstr>'N1-კრებსითი სატენდერო'!Print_Area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2021-12-10T13:13:18Z</dcterms:modified>
</cp:coreProperties>
</file>